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2\ACCESO A LA INFORMACIÓN PÚBLICA\ABRIL\"/>
    </mc:Choice>
  </mc:AlternateContent>
  <xr:revisionPtr revIDLastSave="0" documentId="8_{9BB68DA2-EE17-4AD6-941D-D78EC874AC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A ABRIL" sheetId="1" r:id="rId1"/>
  </sheets>
  <definedNames>
    <definedName name="_xlnm.Print_Titles" localSheetId="0">'POA ABRIL'!$8:$8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" i="1" l="1"/>
  <c r="L28" i="1"/>
  <c r="L27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2" i="1"/>
  <c r="K11" i="1"/>
  <c r="L11" i="1" s="1"/>
  <c r="F9" i="1"/>
  <c r="J27" i="1"/>
  <c r="J13" i="1"/>
  <c r="J10" i="1"/>
  <c r="J9" i="1" s="1"/>
  <c r="F27" i="1"/>
  <c r="F13" i="1"/>
  <c r="F10" i="1"/>
  <c r="I13" i="1"/>
  <c r="I27" i="1"/>
  <c r="I10" i="1"/>
  <c r="I9" i="1" s="1"/>
  <c r="H27" i="1"/>
  <c r="H10" i="1"/>
  <c r="H9" i="1" s="1"/>
  <c r="H13" i="1"/>
  <c r="G27" i="1" l="1"/>
  <c r="K27" i="1" s="1"/>
  <c r="G13" i="1"/>
  <c r="K13" i="1" s="1"/>
  <c r="G10" i="1"/>
  <c r="K10" i="1" s="1"/>
  <c r="L10" i="1" s="1"/>
  <c r="G9" i="1" l="1"/>
  <c r="K9" i="1" s="1"/>
  <c r="L9" i="1" s="1"/>
</calcChain>
</file>

<file path=xl/sharedStrings.xml><?xml version="1.0" encoding="utf-8"?>
<sst xmlns="http://schemas.openxmlformats.org/spreadsheetml/2006/main" count="67" uniqueCount="53">
  <si>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</si>
  <si>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</si>
  <si>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</si>
  <si>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</si>
  <si>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</si>
  <si>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</si>
  <si>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</si>
  <si>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</si>
  <si>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</si>
  <si>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</si>
  <si>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Consumidores beneficiados con servicios de asistencia, protección y educación sobre sus derechos y obligaciones.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</si>
  <si>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</si>
  <si>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</si>
  <si>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</si>
  <si>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</si>
  <si>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</si>
  <si>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</si>
  <si>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</si>
  <si>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Población orientada a través de la información brindada a los medios de comunicación de las acciones de DIACO.</t>
  </si>
  <si>
    <t>Resoluciones de dirección e informes</t>
  </si>
  <si>
    <t xml:space="preserve">Reproducción y distribución de material educativo-informativo  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</si>
  <si>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</si>
  <si>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</si>
  <si>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</si>
  <si>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</si>
  <si>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</si>
  <si>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</si>
  <si>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</si>
  <si>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</si>
  <si>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</si>
  <si>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</si>
  <si>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</si>
  <si>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</si>
  <si>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</si>
  <si>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</si>
  <si>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</si>
  <si>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</si>
  <si>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</si>
  <si>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META VIGENTE  </t>
  </si>
  <si>
    <t>MINISTERIO DE ECONOMÍA 
PLAN OPERATIVO ANUAL 2022</t>
  </si>
  <si>
    <t>Para el 2023, se ha incrementado en 28.0 puntos porcentuales el número de consumidores y usuarios atendidos sobre sus derechos y obligaciones (Línea base de 40,377 en 2019 a 51, 682 en 2023)</t>
  </si>
  <si>
    <t xml:space="preserve">Verificación de certificados de Calibración de instrumentos de medición y pesaje </t>
  </si>
  <si>
    <t xml:space="preserve">Conferencia a través de plataforma digital </t>
  </si>
  <si>
    <t>ENERO</t>
  </si>
  <si>
    <t>Eventos de promoción  de los derechos de los consumidores y obligaciones de los proveedores</t>
  </si>
  <si>
    <t xml:space="preserve">Empresas beneficiadas con resoluciones de autorización de instrumentos de control. </t>
  </si>
  <si>
    <t>Consumidores y usuarios informados sobre derechos y obligaciones en materia de consumo a través de plataformas digitales.</t>
  </si>
  <si>
    <t>Supervisión a proveedores que informan y publican sus productos y servicios que comercializan.</t>
  </si>
  <si>
    <t>Supervisión a proveedores que comercializan combustibles y gas propano (GLP) en cumplimiento del Plan Centinela.</t>
  </si>
  <si>
    <t>Supervisión a proveedores para el cumplimiento de sus obligaciones.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</si>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</sst>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color theme="0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3" fillId="0" borderId="0">
      <alignment vertical="top"/>
    </xf>
    <xf numFmtId="43" fontId="13" fillId="0" borderId="0" applyFont="0" applyFill="0" applyBorder="0" applyAlignment="0" applyProtection="0">
      <alignment vertical="top"/>
    </xf>
    <xf numFmtId="9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5" fillId="0" borderId="0"/>
  </cellStyleXfs>
  <cellXfs count="58">
    <xf numFmtId="0" fontId="0" fillId="0" borderId="0" xfId="0"/>
    <xf numFmtId="0" fontId="3" fillId="0" borderId="0" xfId="1"/>
    <xf numFmtId="0" fontId="3" fillId="0" borderId="1" xfId="1" applyBorder="1"/>
    <xf numFmtId="0" fontId="3" fillId="2" borderId="0" xfId="1" applyFill="1"/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3" fontId="8" fillId="2" borderId="1" xfId="1" applyNumberFormat="1" applyFont="1" applyFill="1" applyBorder="1" applyAlignment="1">
      <alignment vertical="top" wrapText="1"/>
    </xf>
    <xf numFmtId="0" fontId="2" fillId="2" borderId="1" xfId="4" applyFont="1" applyFill="1" applyBorder="1" applyAlignment="1">
      <alignment horizontal="justify" vertical="center" wrapText="1"/>
    </xf>
    <xf numFmtId="0" fontId="12" fillId="8" borderId="1" xfId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0" fontId="16" fillId="2" borderId="1" xfId="9" applyFont="1" applyFill="1" applyBorder="1"/>
    <xf numFmtId="0" fontId="16" fillId="2" borderId="1" xfId="9" applyFont="1" applyFill="1" applyBorder="1" applyAlignment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justify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9" fontId="6" fillId="2" borderId="1" xfId="1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 wrapText="1"/>
    </xf>
    <xf numFmtId="0" fontId="20" fillId="10" borderId="1" xfId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1" fillId="10" borderId="1" xfId="1" applyFont="1" applyFill="1" applyBorder="1" applyAlignment="1">
      <alignment horizontal="center" vertical="center" wrapText="1"/>
    </xf>
    <xf numFmtId="3" fontId="3" fillId="0" borderId="0" xfId="1" applyNumberFormat="1"/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top" wrapText="1"/>
    </xf>
    <xf numFmtId="0" fontId="14" fillId="9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17" fillId="7" borderId="1" xfId="1" applyFont="1" applyFill="1" applyBorder="1" applyAlignment="1">
      <alignment horizontal="left" vertical="top" wrapText="1"/>
    </xf>
    <xf numFmtId="0" fontId="4" fillId="7" borderId="1" xfId="1" applyFont="1" applyFill="1" applyBorder="1" applyAlignment="1">
      <alignment horizontal="left" vertical="center" wrapText="1"/>
    </xf>
    <xf numFmtId="0" fontId="17" fillId="7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17" fillId="7" borderId="3" xfId="1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showGridLines="0" tabSelected="1" topLeftCell="A5" zoomScaleNormal="100" zoomScaleSheetLayoutView="115" zoomScalePageLayoutView="70" workbookViewId="0">
      <selection activeCell="P12" sqref="P12"/>
    </sheetView>
  </sheetViews>
  <sheetFormatPr baseColWidth="10" defaultColWidth="11.42578125" defaultRowHeight="12.75" x14ac:dyDescent="0.2"/>
  <cols>
    <col min="1" max="1" width="4.42578125" style="1" customWidth="1"/>
    <col min="2" max="2" width="28.85546875" style="1" customWidth="1"/>
    <col min="3" max="3" width="26.28515625" style="1" customWidth="1"/>
    <col min="4" max="4" width="25.5703125" style="1" customWidth="1"/>
    <col min="5" max="5" width="13.140625" style="1" customWidth="1"/>
    <col min="6" max="6" width="11.5703125" style="1" customWidth="1"/>
    <col min="7" max="10" width="10.28515625" style="1" customWidth="1"/>
    <col min="11" max="12" width="13.42578125" style="1" customWidth="1"/>
    <col min="13" max="13" width="17.140625" style="1" customWidth="1"/>
    <col min="14" max="16384" width="11.42578125" style="1"/>
  </cols>
  <sheetData>
    <row r="1" spans="1:15" ht="35.25" customHeight="1" x14ac:dyDescent="0.2">
      <c r="A1" s="46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ht="24.75" customHeight="1" x14ac:dyDescent="0.2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5" s="3" customFormat="1" ht="20.25" customHeight="1" x14ac:dyDescent="0.2">
      <c r="A3" s="50" t="s">
        <v>27</v>
      </c>
      <c r="B3" s="50"/>
      <c r="C3" s="38" t="s">
        <v>30</v>
      </c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5" s="3" customFormat="1" ht="30" customHeight="1" x14ac:dyDescent="0.2">
      <c r="A4" s="50" t="s">
        <v>21</v>
      </c>
      <c r="B4" s="50"/>
      <c r="C4" s="38" t="s">
        <v>40</v>
      </c>
      <c r="D4" s="39"/>
      <c r="E4" s="39"/>
      <c r="F4" s="39"/>
      <c r="G4" s="39"/>
      <c r="H4" s="39"/>
      <c r="I4" s="39"/>
      <c r="J4" s="39"/>
      <c r="K4" s="39"/>
      <c r="L4" s="39"/>
      <c r="M4" s="40"/>
    </row>
    <row r="5" spans="1:15" s="3" customFormat="1" ht="23.25" customHeight="1" x14ac:dyDescent="0.2">
      <c r="A5" s="54" t="s">
        <v>36</v>
      </c>
      <c r="B5" s="55"/>
      <c r="C5" s="47" t="s">
        <v>37</v>
      </c>
      <c r="D5" s="48"/>
      <c r="E5" s="48"/>
      <c r="F5" s="48"/>
      <c r="G5" s="48"/>
      <c r="H5" s="48"/>
      <c r="I5" s="48"/>
      <c r="J5" s="48"/>
      <c r="K5" s="48"/>
      <c r="L5" s="48"/>
      <c r="M5" s="49"/>
    </row>
    <row r="6" spans="1:15" s="3" customFormat="1" ht="40.5" customHeight="1" x14ac:dyDescent="0.2">
      <c r="A6" s="51" t="s">
        <v>28</v>
      </c>
      <c r="B6" s="51"/>
      <c r="C6" s="41" t="s">
        <v>31</v>
      </c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5" s="3" customFormat="1" ht="19.5" customHeight="1" x14ac:dyDescent="0.2">
      <c r="A7" s="52" t="s">
        <v>29</v>
      </c>
      <c r="B7" s="52"/>
      <c r="C7" s="41" t="s">
        <v>32</v>
      </c>
      <c r="D7" s="42"/>
      <c r="E7" s="42"/>
      <c r="F7" s="42"/>
      <c r="G7" s="42"/>
      <c r="H7" s="42"/>
      <c r="I7" s="42"/>
      <c r="J7" s="42"/>
      <c r="K7" s="42"/>
      <c r="L7" s="42"/>
      <c r="M7" s="43"/>
    </row>
    <row r="8" spans="1:15" ht="51" customHeight="1" x14ac:dyDescent="0.2">
      <c r="A8" s="31" t="s">
        <v>35</v>
      </c>
      <c r="B8" s="33" t="s">
        <v>22</v>
      </c>
      <c r="C8" s="33" t="s">
        <v>23</v>
      </c>
      <c r="D8" s="33" t="s">
        <v>1</v>
      </c>
      <c r="E8" s="33" t="s">
        <v>0</v>
      </c>
      <c r="F8" s="33" t="s">
        <v>38</v>
      </c>
      <c r="G8" s="32" t="s">
        <v>43</v>
      </c>
      <c r="H8" s="32" t="s">
        <v>50</v>
      </c>
      <c r="I8" s="32" t="s">
        <v>51</v>
      </c>
      <c r="J8" s="32" t="s">
        <v>52</v>
      </c>
      <c r="K8" s="34" t="s">
        <v>24</v>
      </c>
      <c r="L8" s="34" t="s">
        <v>25</v>
      </c>
      <c r="M8" s="36" t="s">
        <v>26</v>
      </c>
    </row>
    <row r="9" spans="1:15" ht="54.75" customHeight="1" x14ac:dyDescent="0.2">
      <c r="A9" s="30">
        <v>1</v>
      </c>
      <c r="B9" s="17" t="s">
        <v>10</v>
      </c>
      <c r="C9" s="6"/>
      <c r="D9" s="7"/>
      <c r="E9" s="25" t="s">
        <v>3</v>
      </c>
      <c r="F9" s="18">
        <f>+F10+F17+F24</f>
        <v>56573</v>
      </c>
      <c r="G9" s="21">
        <f>+G10+G17+G24</f>
        <v>3873</v>
      </c>
      <c r="H9" s="21">
        <f>+H10+H17+H24</f>
        <v>3008</v>
      </c>
      <c r="I9" s="21">
        <f>+I10+I17+I24</f>
        <v>5245</v>
      </c>
      <c r="J9" s="21">
        <f>+J10+J17+J24</f>
        <v>4128</v>
      </c>
      <c r="K9" s="18">
        <f t="shared" ref="K9:K24" si="0">SUM(G9:J9)</f>
        <v>16254</v>
      </c>
      <c r="L9" s="23">
        <f t="shared" ref="L9:L24" si="1">+K9/F9</f>
        <v>0.28731020097926574</v>
      </c>
      <c r="M9" s="10"/>
      <c r="O9" s="37"/>
    </row>
    <row r="10" spans="1:15" ht="41.25" customHeight="1" x14ac:dyDescent="0.2">
      <c r="A10" s="2"/>
      <c r="B10" s="15"/>
      <c r="C10" s="11" t="s">
        <v>11</v>
      </c>
      <c r="D10" s="7"/>
      <c r="E10" s="25" t="s">
        <v>3</v>
      </c>
      <c r="F10" s="18">
        <f>+F11+F12</f>
        <v>39979</v>
      </c>
      <c r="G10" s="21">
        <f>+G11+G12</f>
        <v>2933</v>
      </c>
      <c r="H10" s="21">
        <f>+H11+H12</f>
        <v>2640</v>
      </c>
      <c r="I10" s="21">
        <f>+I11+I12</f>
        <v>4461</v>
      </c>
      <c r="J10" s="21">
        <f>+J11+J12</f>
        <v>3125</v>
      </c>
      <c r="K10" s="18">
        <f t="shared" si="0"/>
        <v>13159</v>
      </c>
      <c r="L10" s="23">
        <f t="shared" si="1"/>
        <v>0.32914780259636311</v>
      </c>
      <c r="M10" s="8"/>
    </row>
    <row r="11" spans="1:15" ht="23.25" customHeight="1" x14ac:dyDescent="0.2">
      <c r="A11" s="2"/>
      <c r="B11" s="15"/>
      <c r="C11" s="6"/>
      <c r="D11" s="28" t="s">
        <v>12</v>
      </c>
      <c r="E11" s="26" t="s">
        <v>3</v>
      </c>
      <c r="F11" s="19">
        <v>23787</v>
      </c>
      <c r="G11" s="22">
        <v>776</v>
      </c>
      <c r="H11" s="22">
        <v>808</v>
      </c>
      <c r="I11" s="22">
        <v>1130</v>
      </c>
      <c r="J11" s="22">
        <v>1064</v>
      </c>
      <c r="K11" s="19">
        <f t="shared" si="0"/>
        <v>3778</v>
      </c>
      <c r="L11" s="24">
        <f t="shared" si="1"/>
        <v>0.15882624963215203</v>
      </c>
      <c r="M11" s="8"/>
    </row>
    <row r="12" spans="1:15" ht="34.5" customHeight="1" x14ac:dyDescent="0.2">
      <c r="A12" s="2"/>
      <c r="B12" s="15"/>
      <c r="C12" s="6"/>
      <c r="D12" s="28" t="s">
        <v>13</v>
      </c>
      <c r="E12" s="26" t="s">
        <v>3</v>
      </c>
      <c r="F12" s="19">
        <v>16192</v>
      </c>
      <c r="G12" s="22">
        <v>2157</v>
      </c>
      <c r="H12" s="22">
        <v>1832</v>
      </c>
      <c r="I12" s="22">
        <v>3331</v>
      </c>
      <c r="J12" s="22">
        <v>2061</v>
      </c>
      <c r="K12" s="19">
        <f t="shared" si="0"/>
        <v>9381</v>
      </c>
      <c r="L12" s="24">
        <f t="shared" si="1"/>
        <v>0.57936017786561267</v>
      </c>
      <c r="M12" s="8"/>
    </row>
    <row r="13" spans="1:15" ht="40.5" customHeight="1" x14ac:dyDescent="0.2">
      <c r="A13" s="2"/>
      <c r="B13" s="15"/>
      <c r="C13" s="11" t="s">
        <v>45</v>
      </c>
      <c r="D13" s="12"/>
      <c r="E13" s="27" t="s">
        <v>8</v>
      </c>
      <c r="F13" s="18">
        <f>+F14+F15+F16</f>
        <v>16056</v>
      </c>
      <c r="G13" s="21">
        <f>+G14+G15+G16</f>
        <v>791</v>
      </c>
      <c r="H13" s="21">
        <f>+H14+H15+H16</f>
        <v>1196</v>
      </c>
      <c r="I13" s="21">
        <f>+I14+I15+I16</f>
        <v>1223</v>
      </c>
      <c r="J13" s="21">
        <f>+J14+J15+J16</f>
        <v>1284</v>
      </c>
      <c r="K13" s="18">
        <f t="shared" si="0"/>
        <v>4494</v>
      </c>
      <c r="L13" s="23">
        <f t="shared" si="1"/>
        <v>0.27989536621823619</v>
      </c>
      <c r="M13" s="4"/>
    </row>
    <row r="14" spans="1:15" ht="25.5" customHeight="1" x14ac:dyDescent="0.2">
      <c r="A14" s="2"/>
      <c r="B14" s="15"/>
      <c r="C14" s="13"/>
      <c r="D14" s="28" t="s">
        <v>15</v>
      </c>
      <c r="E14" s="27" t="s">
        <v>8</v>
      </c>
      <c r="F14" s="19">
        <v>11000</v>
      </c>
      <c r="G14" s="22">
        <v>760</v>
      </c>
      <c r="H14" s="22">
        <v>1049</v>
      </c>
      <c r="I14" s="22">
        <v>1087</v>
      </c>
      <c r="J14" s="22">
        <v>1092</v>
      </c>
      <c r="K14" s="19">
        <f t="shared" si="0"/>
        <v>3988</v>
      </c>
      <c r="L14" s="24">
        <f t="shared" si="1"/>
        <v>0.36254545454545456</v>
      </c>
      <c r="M14" s="8"/>
    </row>
    <row r="15" spans="1:15" ht="36" customHeight="1" x14ac:dyDescent="0.2">
      <c r="A15" s="2"/>
      <c r="B15" s="15"/>
      <c r="C15" s="13"/>
      <c r="D15" s="28" t="s">
        <v>16</v>
      </c>
      <c r="E15" s="27" t="s">
        <v>8</v>
      </c>
      <c r="F15" s="19">
        <v>800</v>
      </c>
      <c r="G15" s="22">
        <v>31</v>
      </c>
      <c r="H15" s="22">
        <v>46</v>
      </c>
      <c r="I15" s="22">
        <v>34</v>
      </c>
      <c r="J15" s="22">
        <v>27</v>
      </c>
      <c r="K15" s="19">
        <f t="shared" si="0"/>
        <v>138</v>
      </c>
      <c r="L15" s="24">
        <f t="shared" si="1"/>
        <v>0.17249999999999999</v>
      </c>
      <c r="M15" s="8"/>
    </row>
    <row r="16" spans="1:15" ht="45" customHeight="1" x14ac:dyDescent="0.2">
      <c r="A16" s="2"/>
      <c r="B16" s="15"/>
      <c r="C16" s="13"/>
      <c r="D16" s="28" t="s">
        <v>41</v>
      </c>
      <c r="E16" s="27" t="s">
        <v>8</v>
      </c>
      <c r="F16" s="19">
        <v>4256</v>
      </c>
      <c r="G16" s="22">
        <v>0</v>
      </c>
      <c r="H16" s="22">
        <v>101</v>
      </c>
      <c r="I16" s="22">
        <v>102</v>
      </c>
      <c r="J16" s="22">
        <v>165</v>
      </c>
      <c r="K16" s="19">
        <f t="shared" si="0"/>
        <v>368</v>
      </c>
      <c r="L16" s="24">
        <f t="shared" si="1"/>
        <v>8.646616541353383E-2</v>
      </c>
      <c r="M16" s="8"/>
    </row>
    <row r="17" spans="1:13" ht="46.5" customHeight="1" x14ac:dyDescent="0.2">
      <c r="A17" s="2"/>
      <c r="B17" s="15"/>
      <c r="C17" s="11" t="s">
        <v>14</v>
      </c>
      <c r="D17" s="12"/>
      <c r="E17" s="26" t="s">
        <v>3</v>
      </c>
      <c r="F17" s="18">
        <v>11988</v>
      </c>
      <c r="G17" s="21">
        <v>363</v>
      </c>
      <c r="H17" s="21">
        <v>368</v>
      </c>
      <c r="I17" s="21">
        <v>334</v>
      </c>
      <c r="J17" s="21">
        <v>218</v>
      </c>
      <c r="K17" s="18">
        <f t="shared" si="0"/>
        <v>1283</v>
      </c>
      <c r="L17" s="23">
        <f t="shared" si="1"/>
        <v>0.10702369035702369</v>
      </c>
      <c r="M17" s="4"/>
    </row>
    <row r="18" spans="1:13" ht="66.75" customHeight="1" x14ac:dyDescent="0.2">
      <c r="A18" s="2"/>
      <c r="B18" s="16"/>
      <c r="C18" s="13"/>
      <c r="D18" s="9" t="s">
        <v>17</v>
      </c>
      <c r="E18" s="27" t="s">
        <v>7</v>
      </c>
      <c r="F18" s="19">
        <v>15000</v>
      </c>
      <c r="G18" s="22">
        <v>664</v>
      </c>
      <c r="H18" s="22">
        <v>1144</v>
      </c>
      <c r="I18" s="22">
        <v>1325</v>
      </c>
      <c r="J18" s="22">
        <v>828</v>
      </c>
      <c r="K18" s="19">
        <f t="shared" si="0"/>
        <v>3961</v>
      </c>
      <c r="L18" s="24">
        <f t="shared" si="1"/>
        <v>0.26406666666666667</v>
      </c>
      <c r="M18" s="5"/>
    </row>
    <row r="19" spans="1:13" ht="48" customHeight="1" x14ac:dyDescent="0.2">
      <c r="A19" s="2"/>
      <c r="B19" s="16"/>
      <c r="C19" s="13"/>
      <c r="D19" s="9" t="s">
        <v>44</v>
      </c>
      <c r="E19" s="27" t="s">
        <v>5</v>
      </c>
      <c r="F19" s="19">
        <v>600</v>
      </c>
      <c r="G19" s="22">
        <v>79</v>
      </c>
      <c r="H19" s="22">
        <v>107</v>
      </c>
      <c r="I19" s="22">
        <v>90</v>
      </c>
      <c r="J19" s="22">
        <v>213</v>
      </c>
      <c r="K19" s="19">
        <f t="shared" si="0"/>
        <v>489</v>
      </c>
      <c r="L19" s="24">
        <f t="shared" si="1"/>
        <v>0.81499999999999995</v>
      </c>
      <c r="M19" s="5"/>
    </row>
    <row r="20" spans="1:13" ht="31.5" customHeight="1" x14ac:dyDescent="0.2">
      <c r="A20" s="2"/>
      <c r="B20" s="16"/>
      <c r="C20" s="13"/>
      <c r="D20" s="9" t="s">
        <v>42</v>
      </c>
      <c r="E20" s="27" t="s">
        <v>5</v>
      </c>
      <c r="F20" s="19">
        <v>129</v>
      </c>
      <c r="G20" s="22">
        <v>2</v>
      </c>
      <c r="H20" s="22">
        <v>0</v>
      </c>
      <c r="I20" s="22">
        <v>9</v>
      </c>
      <c r="J20" s="22">
        <v>15</v>
      </c>
      <c r="K20" s="19">
        <f t="shared" si="0"/>
        <v>26</v>
      </c>
      <c r="L20" s="24">
        <f t="shared" si="1"/>
        <v>0.20155038759689922</v>
      </c>
      <c r="M20" s="5"/>
    </row>
    <row r="21" spans="1:13" ht="58.5" customHeight="1" x14ac:dyDescent="0.2">
      <c r="A21" s="2"/>
      <c r="B21" s="16"/>
      <c r="C21" s="13"/>
      <c r="D21" s="9" t="s">
        <v>18</v>
      </c>
      <c r="E21" s="26" t="s">
        <v>5</v>
      </c>
      <c r="F21" s="19">
        <v>1500</v>
      </c>
      <c r="G21" s="22">
        <v>98</v>
      </c>
      <c r="H21" s="35">
        <v>80</v>
      </c>
      <c r="I21" s="35">
        <v>84</v>
      </c>
      <c r="J21" s="35">
        <v>188</v>
      </c>
      <c r="K21" s="19">
        <f t="shared" si="0"/>
        <v>450</v>
      </c>
      <c r="L21" s="24">
        <f t="shared" si="1"/>
        <v>0.3</v>
      </c>
      <c r="M21" s="5"/>
    </row>
    <row r="22" spans="1:13" ht="36" customHeight="1" x14ac:dyDescent="0.2">
      <c r="A22" s="2"/>
      <c r="B22" s="15"/>
      <c r="C22" s="13"/>
      <c r="D22" s="9" t="s">
        <v>19</v>
      </c>
      <c r="E22" s="27" t="s">
        <v>2</v>
      </c>
      <c r="F22" s="19">
        <v>300</v>
      </c>
      <c r="G22" s="22">
        <v>23</v>
      </c>
      <c r="H22" s="35">
        <v>19</v>
      </c>
      <c r="I22" s="35">
        <v>86</v>
      </c>
      <c r="J22" s="35">
        <v>3</v>
      </c>
      <c r="K22" s="19">
        <f t="shared" si="0"/>
        <v>131</v>
      </c>
      <c r="L22" s="24">
        <f t="shared" si="1"/>
        <v>0.43666666666666665</v>
      </c>
      <c r="M22" s="8"/>
    </row>
    <row r="23" spans="1:13" ht="34.5" customHeight="1" x14ac:dyDescent="0.2">
      <c r="A23" s="2"/>
      <c r="B23" s="14"/>
      <c r="C23" s="13"/>
      <c r="D23" s="9" t="s">
        <v>20</v>
      </c>
      <c r="E23" s="27" t="s">
        <v>4</v>
      </c>
      <c r="F23" s="19">
        <v>96347</v>
      </c>
      <c r="G23" s="22">
        <v>2862</v>
      </c>
      <c r="H23" s="22">
        <v>4878</v>
      </c>
      <c r="I23" s="22">
        <v>12916</v>
      </c>
      <c r="J23" s="22">
        <v>11450</v>
      </c>
      <c r="K23" s="19">
        <f t="shared" si="0"/>
        <v>32106</v>
      </c>
      <c r="L23" s="24">
        <f t="shared" si="1"/>
        <v>0.33323300154649338</v>
      </c>
      <c r="M23" s="8"/>
    </row>
    <row r="24" spans="1:13" ht="67.5" customHeight="1" x14ac:dyDescent="0.2">
      <c r="A24" s="2"/>
      <c r="B24" s="15"/>
      <c r="C24" s="28" t="s">
        <v>46</v>
      </c>
      <c r="D24" s="11"/>
      <c r="E24" s="27" t="s">
        <v>3</v>
      </c>
      <c r="F24" s="18">
        <v>4606</v>
      </c>
      <c r="G24" s="21">
        <v>577</v>
      </c>
      <c r="H24" s="21">
        <v>0</v>
      </c>
      <c r="I24" s="21">
        <v>450</v>
      </c>
      <c r="J24" s="21">
        <v>785</v>
      </c>
      <c r="K24" s="18">
        <f t="shared" si="0"/>
        <v>1812</v>
      </c>
      <c r="L24" s="24">
        <f t="shared" si="1"/>
        <v>0.39339991315675205</v>
      </c>
      <c r="M24" s="8"/>
    </row>
    <row r="25" spans="1:13" s="3" customFormat="1" ht="30" customHeight="1" x14ac:dyDescent="0.2">
      <c r="A25" s="56" t="s">
        <v>28</v>
      </c>
      <c r="B25" s="57"/>
      <c r="C25" s="45" t="s">
        <v>33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13" s="3" customFormat="1" ht="16.5" customHeight="1" x14ac:dyDescent="0.2">
      <c r="A26" s="53" t="s">
        <v>29</v>
      </c>
      <c r="B26" s="53"/>
      <c r="C26" s="45" t="s">
        <v>34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3" ht="40.5" customHeight="1" x14ac:dyDescent="0.2">
      <c r="A27" s="30">
        <v>2</v>
      </c>
      <c r="B27" s="29" t="s">
        <v>49</v>
      </c>
      <c r="C27" s="2"/>
      <c r="D27" s="2"/>
      <c r="E27" s="25" t="s">
        <v>6</v>
      </c>
      <c r="F27" s="20">
        <f>+F28+F29</f>
        <v>70161</v>
      </c>
      <c r="G27" s="21">
        <f>+G28+G29</f>
        <v>4286</v>
      </c>
      <c r="H27" s="21">
        <f>+H28+H29</f>
        <v>6532</v>
      </c>
      <c r="I27" s="21">
        <f>+I28+I29</f>
        <v>6053</v>
      </c>
      <c r="J27" s="21">
        <f>+J28+J29</f>
        <v>4709</v>
      </c>
      <c r="K27" s="18">
        <f>SUM(G27:J27)</f>
        <v>21580</v>
      </c>
      <c r="L27" s="23">
        <f>+K27/F27</f>
        <v>0.30757828423198075</v>
      </c>
      <c r="M27" s="10"/>
    </row>
    <row r="28" spans="1:13" ht="53.25" customHeight="1" x14ac:dyDescent="0.2">
      <c r="A28" s="2"/>
      <c r="B28" s="14"/>
      <c r="C28" s="28" t="s">
        <v>47</v>
      </c>
      <c r="D28" s="2"/>
      <c r="E28" s="26" t="s">
        <v>6</v>
      </c>
      <c r="F28" s="20">
        <v>68891</v>
      </c>
      <c r="G28" s="21">
        <v>4233</v>
      </c>
      <c r="H28" s="21">
        <v>6424</v>
      </c>
      <c r="I28" s="21">
        <v>5938</v>
      </c>
      <c r="J28" s="21">
        <v>4541</v>
      </c>
      <c r="K28" s="18">
        <f>SUM(G28:J28)</f>
        <v>21136</v>
      </c>
      <c r="L28" s="23">
        <f>+K28/F28</f>
        <v>0.30680350118302824</v>
      </c>
      <c r="M28" s="4"/>
    </row>
    <row r="29" spans="1:13" ht="54.75" customHeight="1" x14ac:dyDescent="0.2">
      <c r="A29" s="2"/>
      <c r="B29" s="15"/>
      <c r="C29" s="28" t="s">
        <v>48</v>
      </c>
      <c r="D29" s="2"/>
      <c r="E29" s="26" t="s">
        <v>6</v>
      </c>
      <c r="F29" s="20">
        <v>1270</v>
      </c>
      <c r="G29" s="21">
        <v>53</v>
      </c>
      <c r="H29" s="21">
        <v>108</v>
      </c>
      <c r="I29" s="21">
        <v>115</v>
      </c>
      <c r="J29" s="21">
        <v>168</v>
      </c>
      <c r="K29" s="18">
        <f>SUM(G29:J29)</f>
        <v>444</v>
      </c>
      <c r="L29" s="23">
        <f>+K29/F29</f>
        <v>0.34960629921259845</v>
      </c>
      <c r="M29" s="4"/>
    </row>
  </sheetData>
  <mergeCells count="16">
    <mergeCell ref="A26:B26"/>
    <mergeCell ref="C26:M26"/>
    <mergeCell ref="C4:M4"/>
    <mergeCell ref="C6:M6"/>
    <mergeCell ref="A4:B4"/>
    <mergeCell ref="A5:B5"/>
    <mergeCell ref="A25:B25"/>
    <mergeCell ref="C3:M3"/>
    <mergeCell ref="C7:M7"/>
    <mergeCell ref="A2:M2"/>
    <mergeCell ref="C25:M25"/>
    <mergeCell ref="A1:M1"/>
    <mergeCell ref="C5:M5"/>
    <mergeCell ref="A3:B3"/>
    <mergeCell ref="A6:B6"/>
    <mergeCell ref="A7:B7"/>
  </mergeCells>
  <printOptions horizontalCentered="1"/>
  <pageMargins left="0.59055118110236227" right="0.39370078740157483" top="0.59055118110236227" bottom="0.59055118110236227" header="0.39370078740157483" footer="0.39370078740157483"/>
  <pageSetup paperSize="345" scale="75" orientation="landscape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 ABRIL</vt:lpstr>
      <vt:lpstr>'POA ABRIL'!Títulos_a_imprimir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2022-04-27T16:53:03Z</cp:lastPrinted>
  <dcterms:created xsi:type="dcterms:W3CDTF">2019-01-08T14:24:40Z</dcterms:created>
  <dcterms:modified xsi:type="dcterms:W3CDTF">2022-05-06T17:40:26Z</dcterms:modified>
</cp:coreProperties>
</file>