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EPTIEMBRE" sheetId="1" r:id="rId1"/>
  </sheets>
  <definedNames>
    <definedName name="_xlnm.Print_Titles" localSheetId="0">SEPTIEMBRE!$10:$10</definedName>
  </definedNames>
  <calcPr calcId="145621"/>
</workbook>
</file>

<file path=xl/calcChain.xml><?xml version="1.0" encoding="utf-8"?>
<calcChain xmlns="http://schemas.openxmlformats.org/spreadsheetml/2006/main">
  <c r="O28" i="1" l="1"/>
  <c r="P30" i="1"/>
  <c r="P29" i="1"/>
  <c r="P28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Q13" i="1"/>
  <c r="O11" i="1"/>
  <c r="O15" i="1"/>
  <c r="O12" i="1"/>
  <c r="N28" i="1" l="1"/>
  <c r="N15" i="1"/>
  <c r="Q30" i="1" l="1"/>
  <c r="N12" i="1"/>
  <c r="N11" i="1" s="1"/>
  <c r="M11" i="1" l="1"/>
  <c r="M28" i="1"/>
  <c r="M15" i="1"/>
  <c r="M12" i="1"/>
  <c r="L28" i="1" l="1"/>
  <c r="L15" i="1"/>
  <c r="L12" i="1"/>
  <c r="L11" i="1" l="1"/>
  <c r="K28" i="1"/>
  <c r="K11" i="1"/>
  <c r="K12" i="1"/>
  <c r="K15" i="1" l="1"/>
  <c r="J28" i="1" l="1"/>
  <c r="J15" i="1"/>
  <c r="J12" i="1"/>
  <c r="J11" i="1" s="1"/>
  <c r="I11" i="1" l="1"/>
  <c r="I28" i="1"/>
  <c r="I15" i="1"/>
  <c r="I12" i="1"/>
  <c r="H28" i="1" l="1"/>
  <c r="H12" i="1"/>
  <c r="H11" i="1" s="1"/>
  <c r="H15" i="1"/>
  <c r="Q29" i="1" l="1"/>
  <c r="Q28" i="1"/>
  <c r="Q25" i="1"/>
  <c r="Q24" i="1"/>
  <c r="Q23" i="1"/>
  <c r="Q21" i="1"/>
  <c r="Q20" i="1"/>
  <c r="Q19" i="1"/>
  <c r="Q18" i="1"/>
  <c r="Q17" i="1"/>
  <c r="Q16" i="1"/>
  <c r="Q15" i="1"/>
  <c r="Q14" i="1"/>
  <c r="Q22" i="1"/>
  <c r="G28" i="1"/>
  <c r="G11" i="1"/>
  <c r="Q11" i="1" s="1"/>
  <c r="G15" i="1"/>
  <c r="G12" i="1"/>
  <c r="Q12" i="1" s="1"/>
</calcChain>
</file>

<file path=xl/sharedStrings.xml><?xml version="1.0" encoding="utf-8"?>
<sst xmlns="http://schemas.openxmlformats.org/spreadsheetml/2006/main" count="72" uniqueCount="59">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</sst>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="80" zoomScaleNormal="80" workbookViewId="0">
      <selection activeCell="M16" sqref="M16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9.5703125" style="1" customWidth="1"/>
    <col min="5" max="5" width="11.28515625" style="1" customWidth="1"/>
    <col min="6" max="6" width="10.85546875" style="1" customWidth="1"/>
    <col min="7" max="7" width="7" style="1" customWidth="1"/>
    <col min="8" max="8" width="6.28515625" style="1" customWidth="1"/>
    <col min="9" max="9" width="7" style="1" customWidth="1"/>
    <col min="10" max="10" width="6" style="1" customWidth="1"/>
    <col min="11" max="11" width="7.42578125" style="1" customWidth="1"/>
    <col min="12" max="13" width="6.7109375" style="1" customWidth="1"/>
    <col min="14" max="15" width="7.7109375" style="1" customWidth="1"/>
    <col min="16" max="16" width="12.5703125" style="1" customWidth="1"/>
    <col min="17" max="17" width="13.5703125" style="1" customWidth="1"/>
    <col min="18" max="18" width="14.7109375" style="1" customWidth="1"/>
    <col min="19" max="16384" width="11.42578125" style="1"/>
  </cols>
  <sheetData>
    <row r="1" spans="1:20" ht="43.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s="11" customFormat="1" ht="18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0" s="11" customFormat="1" ht="30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0" s="11" customFormat="1" ht="24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0" s="11" customFormat="1" ht="20.25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0" s="11" customFormat="1" ht="36.75" customHeight="1" x14ac:dyDescent="0.2">
      <c r="A6" s="48" t="s">
        <v>6</v>
      </c>
      <c r="B6" s="48"/>
      <c r="C6" s="49" t="s">
        <v>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0" s="11" customFormat="1" ht="23.25" customHeight="1" x14ac:dyDescent="0.2">
      <c r="A7" s="48" t="s">
        <v>8</v>
      </c>
      <c r="B7" s="48"/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0" s="11" customFormat="1" ht="67.5" customHeight="1" x14ac:dyDescent="0.2">
      <c r="A8" s="46" t="s">
        <v>10</v>
      </c>
      <c r="B8" s="46"/>
      <c r="C8" s="47" t="s">
        <v>11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s="11" customFormat="1" ht="16.5" customHeight="1" x14ac:dyDescent="0.2">
      <c r="A9" s="46" t="s">
        <v>12</v>
      </c>
      <c r="B9" s="46"/>
      <c r="C9" s="47" t="s">
        <v>13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0" s="11" customFormat="1" ht="74.25" customHeight="1" x14ac:dyDescent="0.2">
      <c r="A10" s="44" t="s">
        <v>14</v>
      </c>
      <c r="B10" s="42" t="s">
        <v>15</v>
      </c>
      <c r="C10" s="42" t="s">
        <v>16</v>
      </c>
      <c r="D10" s="42" t="s">
        <v>17</v>
      </c>
      <c r="E10" s="42" t="s">
        <v>18</v>
      </c>
      <c r="F10" s="42" t="s">
        <v>51</v>
      </c>
      <c r="G10" s="45" t="s">
        <v>19</v>
      </c>
      <c r="H10" s="45" t="s">
        <v>50</v>
      </c>
      <c r="I10" s="45" t="s">
        <v>52</v>
      </c>
      <c r="J10" s="45" t="s">
        <v>53</v>
      </c>
      <c r="K10" s="45" t="s">
        <v>54</v>
      </c>
      <c r="L10" s="45" t="s">
        <v>55</v>
      </c>
      <c r="M10" s="45" t="s">
        <v>56</v>
      </c>
      <c r="N10" s="45" t="s">
        <v>57</v>
      </c>
      <c r="O10" s="45" t="s">
        <v>58</v>
      </c>
      <c r="P10" s="43" t="s">
        <v>20</v>
      </c>
      <c r="Q10" s="43" t="s">
        <v>21</v>
      </c>
      <c r="R10" s="43" t="s">
        <v>22</v>
      </c>
    </row>
    <row r="11" spans="1:20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v>42671</v>
      </c>
      <c r="G11" s="29">
        <f t="shared" ref="G11:J11" si="0">+G12+G19</f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>+K12+K19</f>
        <v>1609</v>
      </c>
      <c r="L11" s="35">
        <f>+L12+L19</f>
        <v>1971</v>
      </c>
      <c r="M11" s="35">
        <f>+M12+M19</f>
        <v>3364</v>
      </c>
      <c r="N11" s="35">
        <f>+N12+N19</f>
        <v>3891</v>
      </c>
      <c r="O11" s="35">
        <f>+O12+O19</f>
        <v>2349</v>
      </c>
      <c r="P11" s="28">
        <f t="shared" ref="P11:P25" si="1">SUM(G11:O11)</f>
        <v>17618</v>
      </c>
      <c r="Q11" s="36">
        <f>+P11/F11</f>
        <v>0.41287994188090271</v>
      </c>
      <c r="R11" s="20"/>
    </row>
    <row r="12" spans="1:20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36671</v>
      </c>
      <c r="G12" s="29">
        <f t="shared" ref="G12:L12" si="2">+G13+G14</f>
        <v>1033</v>
      </c>
      <c r="H12" s="29">
        <f t="shared" si="2"/>
        <v>416</v>
      </c>
      <c r="I12" s="29">
        <f t="shared" si="2"/>
        <v>1020</v>
      </c>
      <c r="J12" s="29">
        <f t="shared" si="2"/>
        <v>466</v>
      </c>
      <c r="K12" s="29">
        <f t="shared" si="2"/>
        <v>1115</v>
      </c>
      <c r="L12" s="35">
        <f t="shared" si="2"/>
        <v>1548</v>
      </c>
      <c r="M12" s="35">
        <f>+M13+M14</f>
        <v>3029</v>
      </c>
      <c r="N12" s="35">
        <f>+N13+N14</f>
        <v>3584</v>
      </c>
      <c r="O12" s="35">
        <f>+O13+O14</f>
        <v>2002</v>
      </c>
      <c r="P12" s="28">
        <f t="shared" si="1"/>
        <v>14213</v>
      </c>
      <c r="Q12" s="36">
        <f t="shared" ref="Q12:Q25" si="3">+P12/F12</f>
        <v>0.38758146764473289</v>
      </c>
      <c r="R12" s="12"/>
    </row>
    <row r="13" spans="1:20" ht="18" customHeight="1" x14ac:dyDescent="0.2">
      <c r="A13" s="22"/>
      <c r="B13" s="6"/>
      <c r="C13" s="6"/>
      <c r="D13" s="8" t="s">
        <v>26</v>
      </c>
      <c r="E13" s="9" t="s">
        <v>24</v>
      </c>
      <c r="F13" s="30">
        <v>19948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33">
        <v>3341</v>
      </c>
      <c r="O13" s="33">
        <v>1759</v>
      </c>
      <c r="P13" s="40">
        <f t="shared" si="1"/>
        <v>11498</v>
      </c>
      <c r="Q13" s="37">
        <f t="shared" si="3"/>
        <v>0.5763986364547824</v>
      </c>
      <c r="R13" s="12"/>
      <c r="T13" s="41"/>
    </row>
    <row r="14" spans="1:20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16723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3">
        <v>243</v>
      </c>
      <c r="O14" s="33">
        <v>243</v>
      </c>
      <c r="P14" s="30">
        <f t="shared" si="1"/>
        <v>2715</v>
      </c>
      <c r="Q14" s="37">
        <f t="shared" si="3"/>
        <v>0.1623512527656521</v>
      </c>
      <c r="R14" s="12"/>
    </row>
    <row r="15" spans="1:20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 t="shared" ref="G15:L15" si="4">+G16+G17+G18</f>
        <v>744</v>
      </c>
      <c r="H15" s="29">
        <f t="shared" si="4"/>
        <v>994</v>
      </c>
      <c r="I15" s="29">
        <f t="shared" si="4"/>
        <v>2561</v>
      </c>
      <c r="J15" s="29">
        <f t="shared" si="4"/>
        <v>799</v>
      </c>
      <c r="K15" s="29">
        <f t="shared" si="4"/>
        <v>1020</v>
      </c>
      <c r="L15" s="35">
        <f t="shared" si="4"/>
        <v>1168</v>
      </c>
      <c r="M15" s="35">
        <f>+M16+M17+M18</f>
        <v>1000</v>
      </c>
      <c r="N15" s="35">
        <f>+N16+N17+N18</f>
        <v>850</v>
      </c>
      <c r="O15" s="35">
        <f>+O16+O17+O18</f>
        <v>790</v>
      </c>
      <c r="P15" s="28">
        <f t="shared" si="1"/>
        <v>9926</v>
      </c>
      <c r="Q15" s="36">
        <f t="shared" si="3"/>
        <v>0.72985294117647059</v>
      </c>
      <c r="R15" s="13"/>
    </row>
    <row r="16" spans="1:20" ht="20.2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3">
        <v>830</v>
      </c>
      <c r="O16" s="33">
        <v>759</v>
      </c>
      <c r="P16" s="30">
        <f t="shared" si="1"/>
        <v>7790</v>
      </c>
      <c r="Q16" s="37">
        <f t="shared" si="3"/>
        <v>0.70818181818181813</v>
      </c>
      <c r="R16" s="12"/>
    </row>
    <row r="17" spans="1:18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3">
        <v>20</v>
      </c>
      <c r="O17" s="33">
        <v>31</v>
      </c>
      <c r="P17" s="30">
        <f t="shared" si="1"/>
        <v>287</v>
      </c>
      <c r="Q17" s="37">
        <f t="shared" si="3"/>
        <v>0.35875000000000001</v>
      </c>
      <c r="R17" s="12"/>
    </row>
    <row r="18" spans="1:18" ht="34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3">
        <v>0</v>
      </c>
      <c r="O18" s="33">
        <v>0</v>
      </c>
      <c r="P18" s="30">
        <f t="shared" si="1"/>
        <v>1849</v>
      </c>
      <c r="Q18" s="37">
        <f t="shared" si="3"/>
        <v>1.0272222222222223</v>
      </c>
      <c r="R18" s="12"/>
    </row>
    <row r="19" spans="1:18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35">
        <v>307</v>
      </c>
      <c r="O19" s="35">
        <v>347</v>
      </c>
      <c r="P19" s="28">
        <f t="shared" si="1"/>
        <v>3405</v>
      </c>
      <c r="Q19" s="36">
        <f t="shared" si="3"/>
        <v>0.5675</v>
      </c>
      <c r="R19" s="13"/>
    </row>
    <row r="20" spans="1:18" ht="65.2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3">
        <v>1443</v>
      </c>
      <c r="O20" s="33">
        <v>2164</v>
      </c>
      <c r="P20" s="30">
        <f t="shared" si="1"/>
        <v>14336</v>
      </c>
      <c r="Q20" s="37">
        <f t="shared" si="3"/>
        <v>1.1946666666666668</v>
      </c>
      <c r="R20" s="24"/>
    </row>
    <row r="21" spans="1:18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638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3">
        <v>99</v>
      </c>
      <c r="O21" s="33">
        <v>54</v>
      </c>
      <c r="P21" s="30">
        <f t="shared" si="1"/>
        <v>508</v>
      </c>
      <c r="Q21" s="37">
        <f t="shared" si="3"/>
        <v>0.79623824451410663</v>
      </c>
      <c r="R21" s="12"/>
    </row>
    <row r="22" spans="1:18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3">
        <v>162</v>
      </c>
      <c r="O22" s="33">
        <v>124</v>
      </c>
      <c r="P22" s="30">
        <f t="shared" si="1"/>
        <v>1346</v>
      </c>
      <c r="Q22" s="37">
        <f t="shared" si="3"/>
        <v>23.206896551724139</v>
      </c>
      <c r="R22" s="12"/>
    </row>
    <row r="23" spans="1:18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3">
        <v>1</v>
      </c>
      <c r="O23" s="33">
        <v>13</v>
      </c>
      <c r="P23" s="30">
        <f t="shared" si="1"/>
        <v>155</v>
      </c>
      <c r="Q23" s="37">
        <f t="shared" si="3"/>
        <v>0.51666666666666672</v>
      </c>
      <c r="R23" s="12"/>
    </row>
    <row r="24" spans="1:18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89813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3">
        <v>725</v>
      </c>
      <c r="O24" s="33">
        <v>2485</v>
      </c>
      <c r="P24" s="30">
        <f t="shared" si="1"/>
        <v>24916</v>
      </c>
      <c r="Q24" s="37">
        <f t="shared" si="3"/>
        <v>0.27742086334940375</v>
      </c>
      <c r="R24" s="12"/>
    </row>
    <row r="25" spans="1:18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2">
        <f t="shared" si="1"/>
        <v>0</v>
      </c>
      <c r="Q25" s="38">
        <f t="shared" si="3"/>
        <v>0</v>
      </c>
      <c r="R25" s="27"/>
    </row>
    <row r="26" spans="1:18" s="11" customFormat="1" ht="44.25" customHeight="1" x14ac:dyDescent="0.2">
      <c r="A26" s="46" t="s">
        <v>10</v>
      </c>
      <c r="B26" s="46"/>
      <c r="C26" s="47" t="s">
        <v>41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s="11" customFormat="1" ht="23.25" customHeight="1" x14ac:dyDescent="0.2">
      <c r="A27" s="46" t="s">
        <v>12</v>
      </c>
      <c r="B27" s="46"/>
      <c r="C27" s="47" t="s">
        <v>42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v>53252</v>
      </c>
      <c r="G28" s="35">
        <f t="shared" ref="G28:J28" si="5">+G29+G30</f>
        <v>3717</v>
      </c>
      <c r="H28" s="35">
        <f t="shared" si="5"/>
        <v>7873</v>
      </c>
      <c r="I28" s="35">
        <f t="shared" si="5"/>
        <v>3761</v>
      </c>
      <c r="J28" s="35">
        <f t="shared" si="5"/>
        <v>4388</v>
      </c>
      <c r="K28" s="35">
        <f>+K29+K30</f>
        <v>6666</v>
      </c>
      <c r="L28" s="35">
        <f>+L29+L30</f>
        <v>6708</v>
      </c>
      <c r="M28" s="35">
        <f>+M29+M30</f>
        <v>6109</v>
      </c>
      <c r="N28" s="35">
        <f>+N29+N30</f>
        <v>5175</v>
      </c>
      <c r="O28" s="35">
        <f>+O29+O30</f>
        <v>4601</v>
      </c>
      <c r="P28" s="34">
        <f>SUM(G28:O28)</f>
        <v>48998</v>
      </c>
      <c r="Q28" s="39">
        <f>+P28/F28</f>
        <v>0.92011567640651992</v>
      </c>
      <c r="R28" s="20"/>
    </row>
    <row r="29" spans="1:18" ht="60" customHeight="1" x14ac:dyDescent="0.2">
      <c r="A29" s="22"/>
      <c r="B29" s="2"/>
      <c r="C29" s="8" t="s">
        <v>45</v>
      </c>
      <c r="D29" s="7"/>
      <c r="E29" s="9" t="s">
        <v>44</v>
      </c>
      <c r="F29" s="28">
        <v>52708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35">
        <v>5089</v>
      </c>
      <c r="O29" s="35">
        <v>4561</v>
      </c>
      <c r="P29" s="28">
        <f>SUM(G29:O29)</f>
        <v>48546</v>
      </c>
      <c r="Q29" s="36">
        <f>+P29/F29</f>
        <v>0.92103665477726337</v>
      </c>
      <c r="R29" s="13"/>
    </row>
    <row r="30" spans="1:18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544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35">
        <v>86</v>
      </c>
      <c r="O30" s="35">
        <v>40</v>
      </c>
      <c r="P30" s="28">
        <f>SUM(G30:O30)</f>
        <v>452</v>
      </c>
      <c r="Q30" s="36">
        <f>+P30/F30</f>
        <v>0.83088235294117652</v>
      </c>
      <c r="R30" s="13"/>
    </row>
    <row r="34" spans="6:6" x14ac:dyDescent="0.2">
      <c r="F34" s="41"/>
    </row>
  </sheetData>
  <mergeCells count="18">
    <mergeCell ref="A1:R1"/>
    <mergeCell ref="A2:R2"/>
    <mergeCell ref="A3:R3"/>
    <mergeCell ref="A4:R4"/>
    <mergeCell ref="A5:B5"/>
    <mergeCell ref="C5:R5"/>
    <mergeCell ref="A6:B6"/>
    <mergeCell ref="C6:R6"/>
    <mergeCell ref="A7:B7"/>
    <mergeCell ref="C7:R7"/>
    <mergeCell ref="A8:B8"/>
    <mergeCell ref="C8:R8"/>
    <mergeCell ref="A9:B9"/>
    <mergeCell ref="C9:R9"/>
    <mergeCell ref="A26:B26"/>
    <mergeCell ref="C26:R26"/>
    <mergeCell ref="A27:B27"/>
    <mergeCell ref="C27:R27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2021-09-29T21:01:58Z</cp:lastPrinted>
  <dcterms:created xsi:type="dcterms:W3CDTF">2021-01-29T17:10:50Z</dcterms:created>
  <dcterms:modified xsi:type="dcterms:W3CDTF">2021-10-06T16:17:47Z</dcterms:modified>
</cp:coreProperties>
</file>